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2023" sheetId="1" r:id="rId1"/>
    <sheet name="2024" sheetId="2" r:id="rId2"/>
    <sheet name="2025" sheetId="3" r:id="rId3"/>
  </sheets>
  <calcPr calcId="124519"/>
</workbook>
</file>

<file path=xl/calcChain.xml><?xml version="1.0" encoding="utf-8"?>
<calcChain xmlns="http://schemas.openxmlformats.org/spreadsheetml/2006/main">
  <c r="J26" i="3"/>
  <c r="J16"/>
  <c r="J11" i="1"/>
  <c r="J26" i="2"/>
  <c r="J21"/>
  <c r="J26" i="1"/>
  <c r="J21" i="3"/>
  <c r="J11"/>
  <c r="J16" i="2"/>
  <c r="J11"/>
  <c r="J21" i="1"/>
  <c r="J16"/>
  <c r="J29" i="2" l="1"/>
  <c r="J29" i="3"/>
</calcChain>
</file>

<file path=xl/sharedStrings.xml><?xml version="1.0" encoding="utf-8"?>
<sst xmlns="http://schemas.openxmlformats.org/spreadsheetml/2006/main" count="231" uniqueCount="79">
  <si>
    <t>к Пояснительной записке</t>
  </si>
  <si>
    <t>№ п/п</t>
  </si>
  <si>
    <t>Наименование показателя</t>
  </si>
  <si>
    <t>Расчет</t>
  </si>
  <si>
    <t>Сумма акцизов  с учетом переходящих платежей и
собираемости, тыс. рублей</t>
  </si>
  <si>
    <t>Норматив распределения 
в бюджеты субъектов 
Российской Федерации, %</t>
  </si>
  <si>
    <t>Норматив распределения 
в бюджет 
Красноярского края, %</t>
  </si>
  <si>
    <t>Норматив зачисления 
в краевой бюджет, %</t>
  </si>
  <si>
    <t>Сумма акцизов 
в краевой 
бюджет, тыс. рублей</t>
  </si>
  <si>
    <t>1</t>
  </si>
  <si>
    <t>2</t>
  </si>
  <si>
    <t>7=3×5×6</t>
  </si>
  <si>
    <t>Норматив зачисления 
в местный бюджет, %</t>
  </si>
  <si>
    <t>Сумма акцизов 
в местный 
бюджет, тыс. рублей</t>
  </si>
  <si>
    <t>Прогноз поступления акцизов на нефтепродукты в консолидированный бюджет Российской Федерации</t>
  </si>
  <si>
    <t>гр.3 стр.1+гр.3 стр.2
+гр.3 стр.3+гр.3 стр.4</t>
  </si>
  <si>
    <t>Прогноз поступления акцизов на дизельное топливо в консолидированный бюджет Российской Федерации</t>
  </si>
  <si>
    <t>1.1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</si>
  <si>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</si>
  <si>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гр.3 стр.1×гр.4 стр.1</t>
  </si>
  <si>
    <t>1.1.1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</si>
  <si>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формирования дорожных фондов субъектов Российской Федерации</t>
  </si>
  <si>
    <t>гр.3 стр.1.1×гр.4 стр.1.1.1</t>
  </si>
  <si>
    <t>1.1.2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</si>
  <si>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реализации национального проекта «Безопасные и качественные автомобильные дороги»</t>
  </si>
  <si>
    <t>гр.3 стр.1.1×гр.4 стр.1.1.2</t>
  </si>
  <si>
    <t>1.1.3</t>
  </si>
  <si>
    <t>Доходы от уплаты акцизов на дизельное топливо, подлежащие зачислению в краевой бюджет</t>
  </si>
  <si>
    <t>гр.7 стр.1.1.1+гр.7 стр.1.1.2</t>
  </si>
  <si>
    <t>Прогноз поступления акцизов на моторные масла  для дизельных и (или) карбюраторных (инжекторных) двигателей в консолидированный бюджет Российской Федерации</t>
  </si>
  <si>
    <t>2.1</t>
  </si>
  <si>
    <t xml:space="preserve">Доходы от уплаты акцизов на моторные масла 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</si>
  <si>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гр.3 стр.2×гр.4 стр.2</t>
  </si>
  <si>
    <t>2.1.1</t>
  </si>
  <si>
    <t>Доходы от уплаты акцизов на моторные масла 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формирования дорожных фондов субъектов Российской Федерации</t>
  </si>
  <si>
    <t>гр.3 стр.2.1×гр.4 стр.2.1.1</t>
  </si>
  <si>
    <t>2.1.2</t>
  </si>
  <si>
    <t>Доходы от уплаты акцизов на моторные масла 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реализации национального проекта «Безопасные и качественные автомобильные дороги»</t>
  </si>
  <si>
    <t>гр.3 стр.2.1×гр.4 стр.2.1.2</t>
  </si>
  <si>
    <t>2.1.3</t>
  </si>
  <si>
    <t>Доходы от уплаты акцизов на моторные масла  для дизельных и (или) карбюраторных (инжекторных) двигателей, подлежащие зачислению в краевой бюджет</t>
  </si>
  <si>
    <t>гр.7 стр.2.1.1+гр.7 стр.2.1.2</t>
  </si>
  <si>
    <t>3</t>
  </si>
  <si>
    <t>Прогноз поступления акцизов на автомобильный бензин в консолидированный бюджет Российской Федерации</t>
  </si>
  <si>
    <t>3.1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</si>
  <si>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</si>
  <si>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гр.3 стр.3×гр.4 стр.3</t>
  </si>
  <si>
    <t>3.1.1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</si>
  <si>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формирования дорожных фондов субъектов Российской Федерации</t>
  </si>
  <si>
    <t>гр.3 стр.3.1×гр.4 стр.3.1.1</t>
  </si>
  <si>
    <t>3.1.2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</si>
  <si>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реализации национального проекта «Безопасные и качественные автомобильные дороги»</t>
  </si>
  <si>
    <t>гр.3 стр.3.1×гр.4 стр.3.1.2</t>
  </si>
  <si>
    <t>3.1.3</t>
  </si>
  <si>
    <t>Доходы от уплаты акцизов на автомобильный бензин, подлежащие зачислению в краевой бюджет</t>
  </si>
  <si>
    <t>стр.3.1.1+стр.3.1.2</t>
  </si>
  <si>
    <t>4</t>
  </si>
  <si>
    <t>Прогноз поступления акцизов на прямогонный бензин в консолидированный бюджет Российской Федерации</t>
  </si>
  <si>
    <t>4.1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</si>
  <si>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</si>
  <si>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гр.3 стр.4×гр.4 стр.4</t>
  </si>
  <si>
    <t>4.1.1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</si>
  <si>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формирования дорожных фондов субъектов Российской Федерации</t>
  </si>
  <si>
    <t>гр.3 стр.4.1×гр.4 стр.4.1.1</t>
  </si>
  <si>
    <t>4.1.2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</si>
  <si>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в целях реализации национального проекта «Безопасные и качественные автомобильные дороги»</t>
  </si>
  <si>
    <t>гр.3 стр.4.1×гр.4 стр.4.1.2</t>
  </si>
  <si>
    <t>4.1.3</t>
  </si>
  <si>
    <t>Доходы от уплаты акцизов на прямогонный бензин, подлежащие зачислению в краевой бюджет</t>
  </si>
  <si>
    <t>гр.7 стр.4.1.1+гр.7 стр.4.1.2</t>
  </si>
  <si>
    <t>5</t>
  </si>
  <si>
    <t>гр.7 стр.1.1.3+гр.7 стр.2.1.3
+гр.7 стр.3.1.3+гр.7 стр.4.1.3</t>
  </si>
  <si>
    <t>Приложение 8</t>
  </si>
  <si>
    <t>Расчет прогноза поступления доходов от уплаты акцизов на нефтепродукты, подлежащих распределению в бюджет Красноярского края на 2023 год</t>
  </si>
  <si>
    <t>Расчет прогноза поступления доходов от уплаты акцизов на нефтепродукты, подлежащих распределению в бюджет Красноярского края на 2024 год</t>
  </si>
  <si>
    <t>Приложение 9</t>
  </si>
  <si>
    <t>Приложение 10</t>
  </si>
  <si>
    <t>Прогноз поступления доходов в местный бюджет</t>
  </si>
  <si>
    <t>Расчет прогноза поступления доходов от уплаты акцизов на нефтепродукты, подлежащих распределению в бюджет Красноярского края на 2025 год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</si>
</sst>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00000"/>
    <numFmt numFmtId="166" formatCode="#,##0.0000"/>
    <numFmt numFmtId="167" formatCode="0.0"/>
    <numFmt numFmtId="168" formatCode="0.000"/>
    <numFmt numFmtId="169" formatCode="#,##0.000"/>
    <numFmt numFmtId="170" formatCode="#,##0.0\ _₽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right"/>
    </xf>
    <xf numFmtId="0" fontId="2" fillId="2" borderId="0" xfId="1" applyFont="1" applyFill="1" applyAlignment="1">
      <alignment wrapText="1"/>
    </xf>
    <xf numFmtId="49" fontId="2" fillId="2" borderId="0" xfId="1" applyNumberFormat="1" applyFont="1" applyFill="1" applyAlignment="1">
      <alignment horizontal="center" wrapText="1"/>
    </xf>
    <xf numFmtId="164" fontId="2" fillId="2" borderId="0" xfId="1" applyNumberFormat="1" applyFont="1" applyFill="1" applyAlignment="1">
      <alignment horizontal="center" wrapText="1"/>
    </xf>
    <xf numFmtId="164" fontId="2" fillId="2" borderId="0" xfId="1" applyNumberFormat="1" applyFont="1" applyFill="1" applyAlignment="1">
      <alignment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 wrapText="1"/>
    </xf>
    <xf numFmtId="3" fontId="5" fillId="2" borderId="1" xfId="1" quotePrefix="1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0" fontId="0" fillId="0" borderId="1" xfId="0" applyBorder="1"/>
    <xf numFmtId="0" fontId="6" fillId="0" borderId="1" xfId="0" applyFont="1" applyBorder="1" applyAlignment="1">
      <alignment horizontal="center"/>
    </xf>
    <xf numFmtId="49" fontId="2" fillId="2" borderId="1" xfId="1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vertical="top" wrapText="1"/>
    </xf>
    <xf numFmtId="164" fontId="7" fillId="2" borderId="0" xfId="0" applyNumberFormat="1" applyFont="1" applyFill="1"/>
    <xf numFmtId="164" fontId="2" fillId="2" borderId="1" xfId="1" applyNumberFormat="1" applyFont="1" applyFill="1" applyBorder="1" applyAlignment="1">
      <alignment vertical="top" wrapText="1"/>
    </xf>
    <xf numFmtId="3" fontId="2" fillId="2" borderId="1" xfId="1" applyNumberFormat="1" applyFont="1" applyFill="1" applyBorder="1" applyAlignment="1">
      <alignment vertical="top" wrapText="1"/>
    </xf>
    <xf numFmtId="164" fontId="2" fillId="2" borderId="1" xfId="1" applyNumberFormat="1" applyFont="1" applyFill="1" applyBorder="1" applyAlignment="1">
      <alignment horizontal="right" vertical="top" wrapText="1"/>
    </xf>
    <xf numFmtId="165" fontId="2" fillId="0" borderId="1" xfId="1" applyNumberFormat="1" applyFont="1" applyFill="1" applyBorder="1" applyAlignment="1">
      <alignment horizontal="left" vertical="top" wrapText="1" indent="2"/>
    </xf>
    <xf numFmtId="164" fontId="7" fillId="2" borderId="1" xfId="0" applyNumberFormat="1" applyFont="1" applyFill="1" applyBorder="1"/>
    <xf numFmtId="166" fontId="2" fillId="2" borderId="1" xfId="1" applyNumberFormat="1" applyFont="1" applyFill="1" applyBorder="1" applyAlignment="1">
      <alignment horizontal="right" vertical="top" wrapText="1"/>
    </xf>
    <xf numFmtId="0" fontId="7" fillId="2" borderId="1" xfId="0" applyFont="1" applyFill="1" applyBorder="1"/>
    <xf numFmtId="165" fontId="2" fillId="0" borderId="1" xfId="1" applyNumberFormat="1" applyFont="1" applyFill="1" applyBorder="1" applyAlignment="1">
      <alignment horizontal="left" vertical="top" wrapText="1" indent="4"/>
    </xf>
    <xf numFmtId="0" fontId="2" fillId="2" borderId="1" xfId="1" applyNumberFormat="1" applyFont="1" applyFill="1" applyBorder="1" applyAlignment="1">
      <alignment horizontal="left" vertical="top" wrapText="1" indent="1"/>
    </xf>
    <xf numFmtId="4" fontId="2" fillId="2" borderId="1" xfId="1" applyNumberFormat="1" applyFont="1" applyFill="1" applyBorder="1" applyAlignment="1">
      <alignment horizontal="right" vertical="top" wrapText="1"/>
    </xf>
    <xf numFmtId="166" fontId="2" fillId="2" borderId="1" xfId="1" applyNumberFormat="1" applyFont="1" applyFill="1" applyBorder="1" applyAlignment="1">
      <alignment vertical="top" wrapText="1"/>
    </xf>
    <xf numFmtId="167" fontId="0" fillId="0" borderId="1" xfId="0" applyNumberFormat="1" applyBorder="1"/>
    <xf numFmtId="0" fontId="8" fillId="0" borderId="1" xfId="0" applyFont="1" applyBorder="1"/>
    <xf numFmtId="167" fontId="8" fillId="0" borderId="1" xfId="0" applyNumberFormat="1" applyFont="1" applyBorder="1"/>
    <xf numFmtId="166" fontId="2" fillId="0" borderId="1" xfId="1" applyNumberFormat="1" applyFont="1" applyFill="1" applyBorder="1" applyAlignment="1">
      <alignment horizontal="right" vertical="top" wrapText="1"/>
    </xf>
    <xf numFmtId="168" fontId="8" fillId="0" borderId="1" xfId="0" applyNumberFormat="1" applyFont="1" applyBorder="1"/>
    <xf numFmtId="169" fontId="8" fillId="0" borderId="1" xfId="0" applyNumberFormat="1" applyFont="1" applyBorder="1"/>
    <xf numFmtId="170" fontId="2" fillId="2" borderId="1" xfId="1" applyNumberFormat="1" applyFont="1" applyFill="1" applyBorder="1" applyAlignment="1">
      <alignment vertical="top" wrapText="1"/>
    </xf>
    <xf numFmtId="164" fontId="8" fillId="0" borderId="1" xfId="0" applyNumberFormat="1" applyFont="1" applyBorder="1"/>
    <xf numFmtId="0" fontId="3" fillId="0" borderId="0" xfId="0" applyFont="1" applyAlignment="1">
      <alignment horizontal="right"/>
    </xf>
    <xf numFmtId="0" fontId="2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opLeftCell="A20" zoomScale="80" zoomScaleNormal="80" workbookViewId="0">
      <selection activeCell="I26" sqref="I26"/>
    </sheetView>
  </sheetViews>
  <sheetFormatPr defaultRowHeight="15"/>
  <cols>
    <col min="2" max="2" width="67.28515625" customWidth="1"/>
    <col min="3" max="3" width="32.85546875" customWidth="1"/>
    <col min="4" max="4" width="15.5703125" customWidth="1"/>
    <col min="5" max="5" width="12.5703125" customWidth="1"/>
    <col min="6" max="6" width="11" customWidth="1"/>
    <col min="7" max="7" width="12.42578125" customWidth="1"/>
    <col min="8" max="8" width="13.42578125" customWidth="1"/>
    <col min="9" max="9" width="14.28515625" customWidth="1"/>
    <col min="10" max="10" width="13.140625" customWidth="1"/>
  </cols>
  <sheetData>
    <row r="1" spans="1:10" ht="15.75" customHeight="1">
      <c r="A1" s="1"/>
      <c r="B1" s="1"/>
      <c r="C1" s="1"/>
      <c r="D1" s="1"/>
      <c r="E1" s="1"/>
      <c r="F1" s="1"/>
      <c r="G1" s="41" t="s">
        <v>72</v>
      </c>
      <c r="H1" s="41"/>
      <c r="I1" s="41"/>
      <c r="J1" s="41"/>
    </row>
    <row r="2" spans="1:10" ht="15.75" customHeight="1">
      <c r="A2" s="1"/>
      <c r="B2" s="1"/>
      <c r="C2" s="1"/>
      <c r="D2" s="2"/>
      <c r="E2" s="1"/>
      <c r="F2" s="1"/>
      <c r="G2" s="42" t="s">
        <v>0</v>
      </c>
      <c r="H2" s="42"/>
      <c r="I2" s="42"/>
      <c r="J2" s="42"/>
    </row>
    <row r="3" spans="1:10" ht="15.75" customHeight="1">
      <c r="A3" s="1"/>
      <c r="B3" s="1"/>
      <c r="C3" s="1"/>
      <c r="D3" s="2"/>
      <c r="E3" s="1"/>
      <c r="F3" s="1"/>
      <c r="G3" s="1"/>
      <c r="H3" s="3"/>
    </row>
    <row r="4" spans="1:10" ht="18.75" customHeight="1">
      <c r="A4" s="43" t="s">
        <v>73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ht="15.75" customHeight="1">
      <c r="A5" s="4"/>
      <c r="B5" s="5"/>
      <c r="C5" s="5"/>
      <c r="D5" s="6"/>
      <c r="E5" s="6"/>
      <c r="F5" s="6"/>
      <c r="G5" s="6"/>
      <c r="H5" s="7"/>
    </row>
    <row r="6" spans="1:10" ht="126">
      <c r="A6" s="8" t="s">
        <v>1</v>
      </c>
      <c r="B6" s="9" t="s">
        <v>2</v>
      </c>
      <c r="C6" s="9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12</v>
      </c>
      <c r="J6" s="10" t="s">
        <v>13</v>
      </c>
    </row>
    <row r="7" spans="1:10">
      <c r="A7" s="11"/>
      <c r="B7" s="12" t="s">
        <v>9</v>
      </c>
      <c r="C7" s="12" t="s">
        <v>10</v>
      </c>
      <c r="D7" s="13">
        <v>3</v>
      </c>
      <c r="E7" s="13">
        <v>4</v>
      </c>
      <c r="F7" s="13">
        <v>5</v>
      </c>
      <c r="G7" s="13">
        <v>6</v>
      </c>
      <c r="H7" s="14" t="s">
        <v>11</v>
      </c>
      <c r="I7" s="16">
        <v>8</v>
      </c>
      <c r="J7" s="16">
        <v>9</v>
      </c>
    </row>
    <row r="8" spans="1:10" ht="31.5">
      <c r="A8" s="17"/>
      <c r="B8" s="18" t="s">
        <v>14</v>
      </c>
      <c r="C8" s="19" t="s">
        <v>15</v>
      </c>
      <c r="D8" s="20">
        <v>856339920.60000002</v>
      </c>
      <c r="E8" s="21"/>
      <c r="F8" s="22"/>
      <c r="G8" s="23"/>
      <c r="H8" s="22"/>
      <c r="I8" s="15"/>
      <c r="J8" s="33"/>
    </row>
    <row r="9" spans="1:10" ht="31.5">
      <c r="A9" s="17" t="s">
        <v>9</v>
      </c>
      <c r="B9" s="18" t="s">
        <v>16</v>
      </c>
      <c r="C9" s="22"/>
      <c r="D9" s="20">
        <v>405605500.30000001</v>
      </c>
      <c r="E9" s="24">
        <v>74.900000000000006</v>
      </c>
      <c r="F9" s="22"/>
      <c r="G9" s="23"/>
      <c r="H9" s="22"/>
      <c r="I9" s="15"/>
      <c r="J9" s="33"/>
    </row>
    <row r="10" spans="1:10" ht="78.75">
      <c r="A10" s="17" t="s">
        <v>17</v>
      </c>
      <c r="B10" s="25" t="s">
        <v>18</v>
      </c>
      <c r="C10" s="19" t="s">
        <v>19</v>
      </c>
      <c r="D10" s="22">
        <v>303798519.69999999</v>
      </c>
      <c r="E10" s="26"/>
      <c r="F10" s="27"/>
      <c r="G10" s="23"/>
      <c r="H10" s="28"/>
      <c r="I10" s="15"/>
      <c r="J10" s="33"/>
    </row>
    <row r="11" spans="1:10" ht="94.5">
      <c r="A11" s="17" t="s">
        <v>20</v>
      </c>
      <c r="B11" s="29" t="s">
        <v>21</v>
      </c>
      <c r="C11" s="19" t="s">
        <v>22</v>
      </c>
      <c r="D11" s="22">
        <v>236051449.80000001</v>
      </c>
      <c r="E11" s="24">
        <v>77.7</v>
      </c>
      <c r="F11" s="27">
        <v>2.0520999999999998</v>
      </c>
      <c r="G11" s="23">
        <v>80</v>
      </c>
      <c r="H11" s="22">
        <v>3875209.4</v>
      </c>
      <c r="I11" s="34">
        <v>0.12759999999999999</v>
      </c>
      <c r="J11" s="35">
        <f>H11/80%*20%*I11%</f>
        <v>1236.1917986000001</v>
      </c>
    </row>
    <row r="12" spans="1:10" ht="110.25">
      <c r="A12" s="17" t="s">
        <v>23</v>
      </c>
      <c r="B12" s="29" t="s">
        <v>24</v>
      </c>
      <c r="C12" s="19" t="s">
        <v>25</v>
      </c>
      <c r="D12" s="22">
        <v>67747069.900000006</v>
      </c>
      <c r="E12" s="24">
        <v>22.3</v>
      </c>
      <c r="F12" s="27">
        <v>0.86909999999999998</v>
      </c>
      <c r="G12" s="23">
        <v>100</v>
      </c>
      <c r="H12" s="22">
        <v>588789.80000000005</v>
      </c>
      <c r="I12" s="34"/>
      <c r="J12" s="37"/>
    </row>
    <row r="13" spans="1:10" ht="31.5">
      <c r="A13" s="17" t="s">
        <v>26</v>
      </c>
      <c r="B13" s="30" t="s">
        <v>27</v>
      </c>
      <c r="C13" s="19" t="s">
        <v>28</v>
      </c>
      <c r="D13" s="22"/>
      <c r="E13" s="24"/>
      <c r="F13" s="27"/>
      <c r="G13" s="23"/>
      <c r="H13" s="22">
        <v>4463999.2</v>
      </c>
      <c r="I13" s="34"/>
      <c r="J13" s="37"/>
    </row>
    <row r="14" spans="1:10" ht="47.25">
      <c r="A14" s="17" t="s">
        <v>10</v>
      </c>
      <c r="B14" s="18" t="s">
        <v>29</v>
      </c>
      <c r="C14" s="22"/>
      <c r="D14" s="20">
        <v>2817329.5</v>
      </c>
      <c r="E14" s="24">
        <v>74.900000000000006</v>
      </c>
      <c r="F14" s="22"/>
      <c r="G14" s="23"/>
      <c r="H14" s="22"/>
      <c r="I14" s="34"/>
      <c r="J14" s="37"/>
    </row>
    <row r="15" spans="1:10" ht="94.5">
      <c r="A15" s="17" t="s">
        <v>30</v>
      </c>
      <c r="B15" s="25" t="s">
        <v>31</v>
      </c>
      <c r="C15" s="19" t="s">
        <v>32</v>
      </c>
      <c r="D15" s="22">
        <v>2110179.7999999998</v>
      </c>
      <c r="E15" s="26"/>
      <c r="F15" s="27"/>
      <c r="G15" s="23"/>
      <c r="H15" s="26"/>
      <c r="I15" s="34"/>
      <c r="J15" s="37"/>
    </row>
    <row r="16" spans="1:10" ht="110.25">
      <c r="A16" s="17" t="s">
        <v>33</v>
      </c>
      <c r="B16" s="29" t="s">
        <v>34</v>
      </c>
      <c r="C16" s="19" t="s">
        <v>35</v>
      </c>
      <c r="D16" s="22">
        <v>1639609.7</v>
      </c>
      <c r="E16" s="24">
        <v>77.7</v>
      </c>
      <c r="F16" s="27">
        <v>2.0520999999999998</v>
      </c>
      <c r="G16" s="23">
        <v>80</v>
      </c>
      <c r="H16" s="22">
        <v>26917.1</v>
      </c>
      <c r="I16" s="34">
        <v>0.12759999999999999</v>
      </c>
      <c r="J16" s="35">
        <f>H16/80%*20%*I16%</f>
        <v>8.5865548999999977</v>
      </c>
    </row>
    <row r="17" spans="1:10" ht="126">
      <c r="A17" s="17" t="s">
        <v>36</v>
      </c>
      <c r="B17" s="29" t="s">
        <v>37</v>
      </c>
      <c r="C17" s="19" t="s">
        <v>38</v>
      </c>
      <c r="D17" s="22">
        <v>470570.1</v>
      </c>
      <c r="E17" s="24">
        <v>22.3</v>
      </c>
      <c r="F17" s="27">
        <v>0.86909999999999998</v>
      </c>
      <c r="G17" s="23">
        <v>100</v>
      </c>
      <c r="H17" s="22">
        <v>4089.7</v>
      </c>
      <c r="I17" s="34"/>
      <c r="J17" s="37"/>
    </row>
    <row r="18" spans="1:10" ht="47.25">
      <c r="A18" s="17" t="s">
        <v>39</v>
      </c>
      <c r="B18" s="30" t="s">
        <v>40</v>
      </c>
      <c r="C18" s="19" t="s">
        <v>41</v>
      </c>
      <c r="D18" s="22"/>
      <c r="E18" s="24"/>
      <c r="F18" s="27"/>
      <c r="G18" s="23"/>
      <c r="H18" s="22">
        <v>31006.799999999999</v>
      </c>
      <c r="I18" s="34"/>
      <c r="J18" s="37"/>
    </row>
    <row r="19" spans="1:10" ht="31.5">
      <c r="A19" s="17" t="s">
        <v>42</v>
      </c>
      <c r="B19" s="18" t="s">
        <v>43</v>
      </c>
      <c r="C19" s="22"/>
      <c r="D19" s="20">
        <v>501410912.30000001</v>
      </c>
      <c r="E19" s="24">
        <v>74.900000000000006</v>
      </c>
      <c r="F19" s="22"/>
      <c r="G19" s="23"/>
      <c r="H19" s="22"/>
      <c r="I19" s="34"/>
      <c r="J19" s="37"/>
    </row>
    <row r="20" spans="1:10" ht="78.75">
      <c r="A20" s="17" t="s">
        <v>44</v>
      </c>
      <c r="B20" s="25" t="s">
        <v>45</v>
      </c>
      <c r="C20" s="19" t="s">
        <v>46</v>
      </c>
      <c r="D20" s="22">
        <v>37556773.299999997</v>
      </c>
      <c r="E20" s="26"/>
      <c r="F20" s="27"/>
      <c r="G20" s="23"/>
      <c r="H20" s="26"/>
      <c r="I20" s="34"/>
      <c r="J20" s="37"/>
    </row>
    <row r="21" spans="1:10" ht="94.5">
      <c r="A21" s="17" t="s">
        <v>47</v>
      </c>
      <c r="B21" s="29" t="s">
        <v>48</v>
      </c>
      <c r="C21" s="19" t="s">
        <v>49</v>
      </c>
      <c r="D21" s="22">
        <v>291807612.89999998</v>
      </c>
      <c r="E21" s="24">
        <v>77.7</v>
      </c>
      <c r="F21" s="27">
        <v>2.0520999999999998</v>
      </c>
      <c r="G21" s="23">
        <v>80</v>
      </c>
      <c r="H21" s="22">
        <v>4790547.2</v>
      </c>
      <c r="I21" s="34">
        <v>0.12759999999999999</v>
      </c>
      <c r="J21" s="35">
        <f>H21/80%*20%*I21%</f>
        <v>1528.1845568000001</v>
      </c>
    </row>
    <row r="22" spans="1:10" ht="110.25">
      <c r="A22" s="17" t="s">
        <v>50</v>
      </c>
      <c r="B22" s="29" t="s">
        <v>51</v>
      </c>
      <c r="C22" s="19" t="s">
        <v>52</v>
      </c>
      <c r="D22" s="22">
        <v>83749160.400000006</v>
      </c>
      <c r="E22" s="24">
        <v>22.3</v>
      </c>
      <c r="F22" s="27">
        <v>0.86909999999999998</v>
      </c>
      <c r="G22" s="23">
        <v>100</v>
      </c>
      <c r="H22" s="22">
        <v>727864</v>
      </c>
      <c r="I22" s="34"/>
      <c r="J22" s="35"/>
    </row>
    <row r="23" spans="1:10" ht="31.5">
      <c r="A23" s="17" t="s">
        <v>53</v>
      </c>
      <c r="B23" s="30" t="s">
        <v>54</v>
      </c>
      <c r="C23" s="19" t="s">
        <v>55</v>
      </c>
      <c r="D23" s="22"/>
      <c r="E23" s="24"/>
      <c r="F23" s="27"/>
      <c r="G23" s="23"/>
      <c r="H23" s="22">
        <v>5518411.2000000002</v>
      </c>
      <c r="I23" s="34"/>
      <c r="J23" s="35"/>
    </row>
    <row r="24" spans="1:10" ht="31.5">
      <c r="A24" s="17" t="s">
        <v>56</v>
      </c>
      <c r="B24" s="18" t="s">
        <v>57</v>
      </c>
      <c r="C24" s="22"/>
      <c r="D24" s="20">
        <v>-53493821.5</v>
      </c>
      <c r="E24" s="24">
        <v>74.900000000000006</v>
      </c>
      <c r="F24" s="22"/>
      <c r="G24" s="23"/>
      <c r="H24" s="22"/>
      <c r="I24" s="34"/>
      <c r="J24" s="35"/>
    </row>
    <row r="25" spans="1:10" ht="78.75">
      <c r="A25" s="17" t="s">
        <v>58</v>
      </c>
      <c r="B25" s="25" t="s">
        <v>59</v>
      </c>
      <c r="C25" s="19" t="s">
        <v>60</v>
      </c>
      <c r="D25" s="22">
        <v>-40066872.299999997</v>
      </c>
      <c r="E25" s="26"/>
      <c r="F25" s="27"/>
      <c r="G25" s="23"/>
      <c r="H25" s="26"/>
      <c r="I25" s="34"/>
      <c r="J25" s="35"/>
    </row>
    <row r="26" spans="1:10" ht="94.5">
      <c r="A26" s="17" t="s">
        <v>61</v>
      </c>
      <c r="B26" s="29" t="s">
        <v>62</v>
      </c>
      <c r="C26" s="19" t="s">
        <v>63</v>
      </c>
      <c r="D26" s="22">
        <v>-31131959.800000001</v>
      </c>
      <c r="E26" s="24">
        <v>77.7</v>
      </c>
      <c r="F26" s="27">
        <v>2.0520999999999998</v>
      </c>
      <c r="G26" s="23">
        <v>80</v>
      </c>
      <c r="H26" s="22">
        <v>-511087.2</v>
      </c>
      <c r="I26" s="34">
        <v>0.12759999999999999</v>
      </c>
      <c r="J26" s="35">
        <f>H26/80%*20%*I26%</f>
        <v>-163.0368168</v>
      </c>
    </row>
    <row r="27" spans="1:10" ht="110.25">
      <c r="A27" s="17" t="s">
        <v>64</v>
      </c>
      <c r="B27" s="29" t="s">
        <v>65</v>
      </c>
      <c r="C27" s="19" t="s">
        <v>66</v>
      </c>
      <c r="D27" s="22">
        <v>-8934912.5</v>
      </c>
      <c r="E27" s="24">
        <v>22.3</v>
      </c>
      <c r="F27" s="27">
        <v>0.86909999999999998</v>
      </c>
      <c r="G27" s="23">
        <v>100</v>
      </c>
      <c r="H27" s="22">
        <v>-77653.3</v>
      </c>
      <c r="I27" s="34"/>
      <c r="J27" s="35"/>
    </row>
    <row r="28" spans="1:10" ht="31.5">
      <c r="A28" s="17" t="s">
        <v>67</v>
      </c>
      <c r="B28" s="30" t="s">
        <v>68</v>
      </c>
      <c r="C28" s="19" t="s">
        <v>69</v>
      </c>
      <c r="D28" s="22"/>
      <c r="E28" s="31"/>
      <c r="F28" s="27"/>
      <c r="G28" s="23"/>
      <c r="H28" s="22">
        <v>-588740.5</v>
      </c>
      <c r="I28" s="34"/>
      <c r="J28" s="35"/>
    </row>
    <row r="29" spans="1:10" ht="31.5">
      <c r="A29" s="17" t="s">
        <v>70</v>
      </c>
      <c r="B29" s="18" t="s">
        <v>77</v>
      </c>
      <c r="C29" s="19" t="s">
        <v>71</v>
      </c>
      <c r="D29" s="28"/>
      <c r="E29" s="22"/>
      <c r="F29" s="32"/>
      <c r="G29" s="23"/>
      <c r="H29" s="22">
        <v>9424676.6999999993</v>
      </c>
      <c r="I29" s="34"/>
      <c r="J29" s="40">
        <v>2610</v>
      </c>
    </row>
  </sheetData>
  <mergeCells count="3">
    <mergeCell ref="G1:J1"/>
    <mergeCell ref="G2:J2"/>
    <mergeCell ref="A4:J4"/>
  </mergeCells>
  <pageMargins left="0.70866141732283472" right="0.31496062992125984" top="0.35433070866141736" bottom="0.35433070866141736" header="0.31496062992125984" footer="0.31496062992125984"/>
  <pageSetup paperSize="9" scale="4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opLeftCell="A20" zoomScale="80" zoomScaleNormal="80" workbookViewId="0">
      <selection activeCell="I27" sqref="I27"/>
    </sheetView>
  </sheetViews>
  <sheetFormatPr defaultRowHeight="15"/>
  <cols>
    <col min="2" max="2" width="67.28515625" customWidth="1"/>
    <col min="3" max="3" width="31.28515625" customWidth="1"/>
    <col min="4" max="4" width="16.85546875" customWidth="1"/>
    <col min="5" max="5" width="12.42578125" customWidth="1"/>
    <col min="6" max="6" width="13.140625" customWidth="1"/>
    <col min="7" max="7" width="12.7109375" customWidth="1"/>
    <col min="8" max="8" width="13" customWidth="1"/>
    <col min="9" max="9" width="12.85546875" customWidth="1"/>
    <col min="10" max="10" width="12.5703125" customWidth="1"/>
  </cols>
  <sheetData>
    <row r="1" spans="1:10" ht="15.75">
      <c r="A1" s="1"/>
      <c r="B1" s="1"/>
      <c r="C1" s="1"/>
      <c r="D1" s="1"/>
      <c r="E1" s="1"/>
      <c r="F1" s="1"/>
      <c r="G1" s="41" t="s">
        <v>75</v>
      </c>
      <c r="H1" s="41"/>
      <c r="I1" s="41"/>
      <c r="J1" s="41"/>
    </row>
    <row r="2" spans="1:10" ht="15.75">
      <c r="A2" s="1"/>
      <c r="B2" s="1"/>
      <c r="C2" s="1"/>
      <c r="D2" s="2"/>
      <c r="E2" s="1"/>
      <c r="F2" s="42" t="s">
        <v>0</v>
      </c>
      <c r="G2" s="42"/>
      <c r="H2" s="42"/>
      <c r="I2" s="42"/>
      <c r="J2" s="42"/>
    </row>
    <row r="3" spans="1:10" ht="15.75">
      <c r="A3" s="1"/>
      <c r="B3" s="1"/>
      <c r="C3" s="1"/>
      <c r="D3" s="2"/>
      <c r="E3" s="1"/>
      <c r="F3" s="1"/>
      <c r="G3" s="1"/>
      <c r="H3" s="3"/>
    </row>
    <row r="4" spans="1:10" ht="18.75" customHeight="1">
      <c r="A4" s="44" t="s">
        <v>74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ht="15.75">
      <c r="A5" s="4"/>
      <c r="B5" s="5"/>
      <c r="C5" s="5"/>
      <c r="D5" s="6"/>
      <c r="E5" s="6"/>
      <c r="F5" s="6"/>
      <c r="G5" s="6"/>
      <c r="H5" s="7"/>
    </row>
    <row r="6" spans="1:10" ht="126">
      <c r="A6" s="8" t="s">
        <v>1</v>
      </c>
      <c r="B6" s="9" t="s">
        <v>2</v>
      </c>
      <c r="C6" s="9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12</v>
      </c>
      <c r="J6" s="10" t="s">
        <v>13</v>
      </c>
    </row>
    <row r="7" spans="1:10">
      <c r="A7" s="11"/>
      <c r="B7" s="12" t="s">
        <v>9</v>
      </c>
      <c r="C7" s="12" t="s">
        <v>10</v>
      </c>
      <c r="D7" s="13">
        <v>3</v>
      </c>
      <c r="E7" s="13">
        <v>4</v>
      </c>
      <c r="F7" s="13">
        <v>5</v>
      </c>
      <c r="G7" s="13">
        <v>6</v>
      </c>
      <c r="H7" s="14" t="s">
        <v>11</v>
      </c>
      <c r="I7" s="16">
        <v>8</v>
      </c>
      <c r="J7" s="16">
        <v>9</v>
      </c>
    </row>
    <row r="8" spans="1:10" ht="31.5">
      <c r="A8" s="17"/>
      <c r="B8" s="18" t="s">
        <v>14</v>
      </c>
      <c r="C8" s="19" t="s">
        <v>15</v>
      </c>
      <c r="D8" s="20">
        <v>903401344.29999995</v>
      </c>
      <c r="E8" s="21"/>
      <c r="F8" s="22"/>
      <c r="G8" s="23"/>
      <c r="H8" s="22"/>
      <c r="I8" s="34"/>
      <c r="J8" s="35"/>
    </row>
    <row r="9" spans="1:10" ht="31.5">
      <c r="A9" s="17" t="s">
        <v>9</v>
      </c>
      <c r="B9" s="18" t="s">
        <v>16</v>
      </c>
      <c r="C9" s="22"/>
      <c r="D9" s="20">
        <v>430997123.39999998</v>
      </c>
      <c r="E9" s="24">
        <v>74.900000000000006</v>
      </c>
      <c r="F9" s="22"/>
      <c r="G9" s="23"/>
      <c r="H9" s="22"/>
      <c r="I9" s="34"/>
      <c r="J9" s="35"/>
    </row>
    <row r="10" spans="1:10" ht="78.75">
      <c r="A10" s="17" t="s">
        <v>17</v>
      </c>
      <c r="B10" s="25" t="s">
        <v>18</v>
      </c>
      <c r="C10" s="19" t="s">
        <v>19</v>
      </c>
      <c r="D10" s="22">
        <v>322816845.39999998</v>
      </c>
      <c r="E10" s="26"/>
      <c r="F10" s="27"/>
      <c r="G10" s="23"/>
      <c r="H10" s="28"/>
      <c r="I10" s="34"/>
      <c r="J10" s="35"/>
    </row>
    <row r="11" spans="1:10" ht="94.5">
      <c r="A11" s="17" t="s">
        <v>20</v>
      </c>
      <c r="B11" s="29" t="s">
        <v>21</v>
      </c>
      <c r="C11" s="19" t="s">
        <v>22</v>
      </c>
      <c r="D11" s="22">
        <v>250828688.90000001</v>
      </c>
      <c r="E11" s="24">
        <v>77.7</v>
      </c>
      <c r="F11" s="27">
        <v>2.0573999999999999</v>
      </c>
      <c r="G11" s="23">
        <v>80</v>
      </c>
      <c r="H11" s="39">
        <v>4128439.6</v>
      </c>
      <c r="I11" s="34">
        <v>0.12759999999999999</v>
      </c>
      <c r="J11" s="40">
        <f>H11/80%*20%*I11%</f>
        <v>1316.9722323999999</v>
      </c>
    </row>
    <row r="12" spans="1:10" ht="110.25">
      <c r="A12" s="17" t="s">
        <v>23</v>
      </c>
      <c r="B12" s="29" t="s">
        <v>24</v>
      </c>
      <c r="C12" s="19" t="s">
        <v>25</v>
      </c>
      <c r="D12" s="22">
        <v>71988156.5</v>
      </c>
      <c r="E12" s="24">
        <v>22.3</v>
      </c>
      <c r="F12" s="27">
        <v>0.86909999999999998</v>
      </c>
      <c r="G12" s="23">
        <v>100</v>
      </c>
      <c r="H12" s="39">
        <v>625649.1</v>
      </c>
      <c r="I12" s="34"/>
      <c r="J12" s="38"/>
    </row>
    <row r="13" spans="1:10" ht="31.5">
      <c r="A13" s="17" t="s">
        <v>26</v>
      </c>
      <c r="B13" s="30" t="s">
        <v>27</v>
      </c>
      <c r="C13" s="19" t="s">
        <v>28</v>
      </c>
      <c r="D13" s="22"/>
      <c r="E13" s="24"/>
      <c r="F13" s="27"/>
      <c r="G13" s="23"/>
      <c r="H13" s="22">
        <v>4754088.7</v>
      </c>
      <c r="I13" s="34"/>
      <c r="J13" s="38"/>
    </row>
    <row r="14" spans="1:10" ht="47.25">
      <c r="A14" s="17" t="s">
        <v>10</v>
      </c>
      <c r="B14" s="18" t="s">
        <v>29</v>
      </c>
      <c r="C14" s="22"/>
      <c r="D14" s="20">
        <v>2944122.2</v>
      </c>
      <c r="E14" s="24">
        <v>74.900000000000006</v>
      </c>
      <c r="F14" s="22"/>
      <c r="G14" s="23"/>
      <c r="H14" s="22"/>
      <c r="I14" s="34"/>
      <c r="J14" s="38"/>
    </row>
    <row r="15" spans="1:10" ht="94.5">
      <c r="A15" s="17" t="s">
        <v>30</v>
      </c>
      <c r="B15" s="25" t="s">
        <v>31</v>
      </c>
      <c r="C15" s="19" t="s">
        <v>32</v>
      </c>
      <c r="D15" s="22">
        <v>2205147.5</v>
      </c>
      <c r="E15" s="26"/>
      <c r="F15" s="27"/>
      <c r="G15" s="23"/>
      <c r="H15" s="28"/>
      <c r="I15" s="34"/>
      <c r="J15" s="38"/>
    </row>
    <row r="16" spans="1:10" ht="110.25">
      <c r="A16" s="17" t="s">
        <v>33</v>
      </c>
      <c r="B16" s="29" t="s">
        <v>34</v>
      </c>
      <c r="C16" s="19" t="s">
        <v>35</v>
      </c>
      <c r="D16" s="22">
        <v>1713399.6</v>
      </c>
      <c r="E16" s="24">
        <v>77.7</v>
      </c>
      <c r="F16" s="27">
        <v>2.0573999999999999</v>
      </c>
      <c r="G16" s="23">
        <v>80</v>
      </c>
      <c r="H16" s="22">
        <v>28201.200000000001</v>
      </c>
      <c r="I16" s="34">
        <v>0.12759999999999999</v>
      </c>
      <c r="J16" s="40">
        <f>H16/80%*20%*I16%</f>
        <v>8.9961827999999997</v>
      </c>
    </row>
    <row r="17" spans="1:10" ht="126">
      <c r="A17" s="17" t="s">
        <v>36</v>
      </c>
      <c r="B17" s="29" t="s">
        <v>37</v>
      </c>
      <c r="C17" s="19" t="s">
        <v>38</v>
      </c>
      <c r="D17" s="22">
        <v>491747.9</v>
      </c>
      <c r="E17" s="24">
        <v>22.3</v>
      </c>
      <c r="F17" s="27">
        <v>0.86909999999999998</v>
      </c>
      <c r="G17" s="23">
        <v>100</v>
      </c>
      <c r="H17" s="22">
        <v>4237.8</v>
      </c>
      <c r="I17" s="34"/>
      <c r="J17" s="38"/>
    </row>
    <row r="18" spans="1:10" ht="47.25">
      <c r="A18" s="17" t="s">
        <v>39</v>
      </c>
      <c r="B18" s="30" t="s">
        <v>40</v>
      </c>
      <c r="C18" s="19" t="s">
        <v>41</v>
      </c>
      <c r="D18" s="22"/>
      <c r="E18" s="24"/>
      <c r="F18" s="27"/>
      <c r="G18" s="23"/>
      <c r="H18" s="22">
        <v>32475</v>
      </c>
      <c r="I18" s="34"/>
      <c r="J18" s="38"/>
    </row>
    <row r="19" spans="1:10" ht="31.5">
      <c r="A19" s="17" t="s">
        <v>42</v>
      </c>
      <c r="B19" s="18" t="s">
        <v>43</v>
      </c>
      <c r="C19" s="22"/>
      <c r="D19" s="20">
        <v>525904724.39999998</v>
      </c>
      <c r="E19" s="24">
        <v>74.900000000000006</v>
      </c>
      <c r="F19" s="22"/>
      <c r="G19" s="23"/>
      <c r="H19" s="22"/>
      <c r="I19" s="34"/>
      <c r="J19" s="38"/>
    </row>
    <row r="20" spans="1:10" ht="78.75">
      <c r="A20" s="17" t="s">
        <v>44</v>
      </c>
      <c r="B20" s="25" t="s">
        <v>45</v>
      </c>
      <c r="C20" s="19" t="s">
        <v>46</v>
      </c>
      <c r="D20" s="22">
        <v>393902638.60000002</v>
      </c>
      <c r="E20" s="26"/>
      <c r="F20" s="27"/>
      <c r="G20" s="23"/>
      <c r="H20" s="28"/>
      <c r="I20" s="34"/>
      <c r="J20" s="38"/>
    </row>
    <row r="21" spans="1:10" ht="94.5">
      <c r="A21" s="17" t="s">
        <v>47</v>
      </c>
      <c r="B21" s="29" t="s">
        <v>48</v>
      </c>
      <c r="C21" s="19" t="s">
        <v>49</v>
      </c>
      <c r="D21" s="22">
        <v>306062350.19999999</v>
      </c>
      <c r="E21" s="24">
        <v>77.7</v>
      </c>
      <c r="F21" s="27">
        <v>2.0573999999999999</v>
      </c>
      <c r="G21" s="23">
        <v>80</v>
      </c>
      <c r="H21" s="22">
        <v>5037541.4000000004</v>
      </c>
      <c r="I21" s="34">
        <v>0.12759999999999999</v>
      </c>
      <c r="J21" s="40">
        <f>H21/80%*20%*I21%</f>
        <v>1606.9757066000002</v>
      </c>
    </row>
    <row r="22" spans="1:10" ht="110.25">
      <c r="A22" s="17" t="s">
        <v>50</v>
      </c>
      <c r="B22" s="29" t="s">
        <v>51</v>
      </c>
      <c r="C22" s="19" t="s">
        <v>52</v>
      </c>
      <c r="D22" s="22">
        <v>87840288.400000006</v>
      </c>
      <c r="E22" s="24">
        <v>22.3</v>
      </c>
      <c r="F22" s="27">
        <v>0.86909999999999998</v>
      </c>
      <c r="G22" s="23">
        <v>100</v>
      </c>
      <c r="H22" s="22">
        <v>763419.9</v>
      </c>
      <c r="I22" s="34"/>
      <c r="J22" s="38"/>
    </row>
    <row r="23" spans="1:10" ht="31.5">
      <c r="A23" s="17" t="s">
        <v>53</v>
      </c>
      <c r="B23" s="30" t="s">
        <v>54</v>
      </c>
      <c r="C23" s="19" t="s">
        <v>55</v>
      </c>
      <c r="D23" s="22"/>
      <c r="E23" s="24"/>
      <c r="F23" s="27"/>
      <c r="G23" s="23"/>
      <c r="H23" s="22">
        <v>5800961.2999999998</v>
      </c>
      <c r="I23" s="34"/>
      <c r="J23" s="38"/>
    </row>
    <row r="24" spans="1:10" ht="31.5">
      <c r="A24" s="17" t="s">
        <v>56</v>
      </c>
      <c r="B24" s="18" t="s">
        <v>57</v>
      </c>
      <c r="C24" s="22"/>
      <c r="D24" s="20">
        <v>-56444625.600000001</v>
      </c>
      <c r="E24" s="24">
        <v>74.900000000000006</v>
      </c>
      <c r="F24" s="22"/>
      <c r="G24" s="23"/>
      <c r="H24" s="22"/>
      <c r="I24" s="34"/>
      <c r="J24" s="38"/>
    </row>
    <row r="25" spans="1:10" ht="78.75">
      <c r="A25" s="17" t="s">
        <v>58</v>
      </c>
      <c r="B25" s="25" t="s">
        <v>59</v>
      </c>
      <c r="C25" s="19" t="s">
        <v>60</v>
      </c>
      <c r="D25" s="22">
        <v>-42277024.600000001</v>
      </c>
      <c r="E25" s="26"/>
      <c r="F25" s="27"/>
      <c r="G25" s="23"/>
      <c r="H25" s="28"/>
      <c r="I25" s="34"/>
      <c r="J25" s="38"/>
    </row>
    <row r="26" spans="1:10" ht="94.5">
      <c r="A26" s="17" t="s">
        <v>61</v>
      </c>
      <c r="B26" s="29" t="s">
        <v>62</v>
      </c>
      <c r="C26" s="19" t="s">
        <v>63</v>
      </c>
      <c r="D26" s="22">
        <v>-32849248.100000001</v>
      </c>
      <c r="E26" s="24">
        <v>77.7</v>
      </c>
      <c r="F26" s="27">
        <v>2.0573999999999999</v>
      </c>
      <c r="G26" s="23">
        <v>80</v>
      </c>
      <c r="H26" s="22">
        <v>-540672.30000000005</v>
      </c>
      <c r="I26" s="34">
        <v>0.12759999999999999</v>
      </c>
      <c r="J26" s="40">
        <f>H26/80%*20%*I26%</f>
        <v>-172.47446370000003</v>
      </c>
    </row>
    <row r="27" spans="1:10" ht="110.25">
      <c r="A27" s="17" t="s">
        <v>64</v>
      </c>
      <c r="B27" s="29" t="s">
        <v>65</v>
      </c>
      <c r="C27" s="19" t="s">
        <v>66</v>
      </c>
      <c r="D27" s="22">
        <v>-9427776.5</v>
      </c>
      <c r="E27" s="24">
        <v>22.3</v>
      </c>
      <c r="F27" s="27">
        <v>0.86909999999999998</v>
      </c>
      <c r="G27" s="23">
        <v>100</v>
      </c>
      <c r="H27" s="22">
        <v>-81936.800000000003</v>
      </c>
      <c r="I27" s="34"/>
      <c r="J27" s="38"/>
    </row>
    <row r="28" spans="1:10" ht="31.5">
      <c r="A28" s="17" t="s">
        <v>67</v>
      </c>
      <c r="B28" s="30" t="s">
        <v>68</v>
      </c>
      <c r="C28" s="19" t="s">
        <v>69</v>
      </c>
      <c r="D28" s="22"/>
      <c r="E28" s="31"/>
      <c r="F28" s="27"/>
      <c r="G28" s="23"/>
      <c r="H28" s="22">
        <v>-622609.1</v>
      </c>
      <c r="I28" s="34"/>
      <c r="J28" s="38"/>
    </row>
    <row r="29" spans="1:10" ht="31.5">
      <c r="A29" s="17" t="s">
        <v>70</v>
      </c>
      <c r="B29" s="18" t="s">
        <v>77</v>
      </c>
      <c r="C29" s="19" t="s">
        <v>71</v>
      </c>
      <c r="D29" s="28"/>
      <c r="E29" s="22"/>
      <c r="F29" s="32"/>
      <c r="G29" s="23"/>
      <c r="H29" s="22">
        <v>9964915.9000000004</v>
      </c>
      <c r="I29" s="34"/>
      <c r="J29" s="40">
        <f>SUM(J11:J28)</f>
        <v>2760.4696581000003</v>
      </c>
    </row>
  </sheetData>
  <mergeCells count="3">
    <mergeCell ref="G1:J1"/>
    <mergeCell ref="F2:J2"/>
    <mergeCell ref="A4:J4"/>
  </mergeCells>
  <pageMargins left="0.70866141732283472" right="0.31496062992125984" top="0.35433070866141736" bottom="0.35433070866141736" header="0.31496062992125984" footer="0.31496062992125984"/>
  <pageSetup paperSize="9" scale="4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topLeftCell="A20" zoomScale="80" zoomScaleNormal="80" workbookViewId="0">
      <selection activeCell="H27" sqref="H27"/>
    </sheetView>
  </sheetViews>
  <sheetFormatPr defaultRowHeight="15"/>
  <cols>
    <col min="2" max="2" width="67" customWidth="1"/>
    <col min="3" max="3" width="29.85546875" customWidth="1"/>
    <col min="4" max="4" width="14.140625" customWidth="1"/>
    <col min="5" max="5" width="14.85546875" customWidth="1"/>
    <col min="6" max="6" width="14.140625" customWidth="1"/>
    <col min="7" max="7" width="13" customWidth="1"/>
    <col min="8" max="8" width="13.7109375" customWidth="1"/>
    <col min="9" max="9" width="12.42578125" customWidth="1"/>
    <col min="10" max="10" width="12" customWidth="1"/>
  </cols>
  <sheetData>
    <row r="1" spans="1:10" ht="15.75">
      <c r="A1" s="1"/>
      <c r="B1" s="1"/>
      <c r="C1" s="1"/>
      <c r="D1" s="1"/>
      <c r="E1" s="1"/>
      <c r="F1" s="1"/>
      <c r="G1" s="41" t="s">
        <v>76</v>
      </c>
      <c r="H1" s="41"/>
      <c r="I1" s="41"/>
      <c r="J1" s="41"/>
    </row>
    <row r="2" spans="1:10" ht="15.75">
      <c r="A2" s="1"/>
      <c r="B2" s="1"/>
      <c r="C2" s="1"/>
      <c r="D2" s="2"/>
      <c r="E2" s="1"/>
      <c r="F2" s="42" t="s">
        <v>0</v>
      </c>
      <c r="G2" s="42"/>
      <c r="H2" s="42"/>
      <c r="I2" s="42"/>
      <c r="J2" s="42"/>
    </row>
    <row r="3" spans="1:10" ht="15.75">
      <c r="A3" s="1"/>
      <c r="B3" s="1"/>
      <c r="C3" s="1"/>
      <c r="D3" s="2"/>
      <c r="E3" s="1"/>
      <c r="F3" s="1"/>
      <c r="G3" s="1"/>
      <c r="H3" s="3"/>
    </row>
    <row r="4" spans="1:10" ht="18.75">
      <c r="A4" s="44" t="s">
        <v>78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ht="15.75">
      <c r="A5" s="4"/>
      <c r="B5" s="5"/>
      <c r="C5" s="5"/>
      <c r="D5" s="6"/>
      <c r="E5" s="6"/>
      <c r="F5" s="6"/>
      <c r="G5" s="6"/>
      <c r="H5" s="7"/>
    </row>
    <row r="6" spans="1:10" ht="126">
      <c r="A6" s="8" t="s">
        <v>1</v>
      </c>
      <c r="B6" s="9" t="s">
        <v>2</v>
      </c>
      <c r="C6" s="9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12</v>
      </c>
      <c r="J6" s="10" t="s">
        <v>13</v>
      </c>
    </row>
    <row r="7" spans="1:10">
      <c r="A7" s="11"/>
      <c r="B7" s="12" t="s">
        <v>9</v>
      </c>
      <c r="C7" s="12" t="s">
        <v>10</v>
      </c>
      <c r="D7" s="13">
        <v>3</v>
      </c>
      <c r="E7" s="13">
        <v>4</v>
      </c>
      <c r="F7" s="13">
        <v>5</v>
      </c>
      <c r="G7" s="13">
        <v>6</v>
      </c>
      <c r="H7" s="14" t="s">
        <v>11</v>
      </c>
      <c r="I7" s="16">
        <v>8</v>
      </c>
      <c r="J7" s="16">
        <v>9</v>
      </c>
    </row>
    <row r="8" spans="1:10" ht="31.5">
      <c r="A8" s="17"/>
      <c r="B8" s="18" t="s">
        <v>14</v>
      </c>
      <c r="C8" s="19" t="s">
        <v>15</v>
      </c>
      <c r="D8" s="20">
        <v>962362435.29999995</v>
      </c>
      <c r="E8" s="21"/>
      <c r="F8" s="22"/>
      <c r="G8" s="23"/>
      <c r="H8" s="22"/>
      <c r="I8" s="34"/>
      <c r="J8" s="35"/>
    </row>
    <row r="9" spans="1:10" ht="31.5">
      <c r="A9" s="17" t="s">
        <v>9</v>
      </c>
      <c r="B9" s="18" t="s">
        <v>16</v>
      </c>
      <c r="C9" s="22"/>
      <c r="D9" s="20">
        <v>460254755.5</v>
      </c>
      <c r="E9" s="24">
        <v>74.900000000000006</v>
      </c>
      <c r="F9" s="22"/>
      <c r="G9" s="23"/>
      <c r="H9" s="22"/>
      <c r="I9" s="34"/>
      <c r="J9" s="35"/>
    </row>
    <row r="10" spans="1:10" ht="78.75">
      <c r="A10" s="17" t="s">
        <v>17</v>
      </c>
      <c r="B10" s="25" t="s">
        <v>18</v>
      </c>
      <c r="C10" s="19" t="s">
        <v>19</v>
      </c>
      <c r="D10" s="22">
        <v>344730811.89999998</v>
      </c>
      <c r="E10" s="26"/>
      <c r="F10" s="27"/>
      <c r="G10" s="23"/>
      <c r="H10" s="28"/>
      <c r="I10" s="34"/>
      <c r="J10" s="35"/>
    </row>
    <row r="11" spans="1:10" ht="94.5">
      <c r="A11" s="17" t="s">
        <v>20</v>
      </c>
      <c r="B11" s="29" t="s">
        <v>21</v>
      </c>
      <c r="C11" s="19" t="s">
        <v>22</v>
      </c>
      <c r="D11" s="22">
        <v>267855840.80000001</v>
      </c>
      <c r="E11" s="24">
        <v>77.7</v>
      </c>
      <c r="F11" s="36">
        <v>2.0445000000000002</v>
      </c>
      <c r="G11" s="23">
        <v>80</v>
      </c>
      <c r="H11" s="22">
        <v>4381050.0999999996</v>
      </c>
      <c r="I11" s="34">
        <v>0.12759999999999999</v>
      </c>
      <c r="J11" s="40">
        <f>H11/80%*20%*I11%</f>
        <v>1397.5549818999998</v>
      </c>
    </row>
    <row r="12" spans="1:10" ht="110.25">
      <c r="A12" s="17" t="s">
        <v>23</v>
      </c>
      <c r="B12" s="29" t="s">
        <v>24</v>
      </c>
      <c r="C12" s="19" t="s">
        <v>25</v>
      </c>
      <c r="D12" s="22">
        <v>76874971.099999994</v>
      </c>
      <c r="E12" s="24">
        <v>22.3</v>
      </c>
      <c r="F12" s="36">
        <v>1.7795000000000001</v>
      </c>
      <c r="G12" s="23">
        <v>100</v>
      </c>
      <c r="H12" s="22">
        <v>1367990.1</v>
      </c>
      <c r="I12" s="34"/>
      <c r="J12" s="40"/>
    </row>
    <row r="13" spans="1:10" ht="31.5">
      <c r="A13" s="17" t="s">
        <v>26</v>
      </c>
      <c r="B13" s="30" t="s">
        <v>27</v>
      </c>
      <c r="C13" s="19" t="s">
        <v>28</v>
      </c>
      <c r="D13" s="22"/>
      <c r="E13" s="24"/>
      <c r="F13" s="27"/>
      <c r="G13" s="23"/>
      <c r="H13" s="22">
        <v>5749040.2000000002</v>
      </c>
      <c r="I13" s="34"/>
      <c r="J13" s="40"/>
    </row>
    <row r="14" spans="1:10" ht="47.25">
      <c r="A14" s="17" t="s">
        <v>10</v>
      </c>
      <c r="B14" s="18" t="s">
        <v>29</v>
      </c>
      <c r="C14" s="22"/>
      <c r="D14" s="20">
        <v>3061962.2</v>
      </c>
      <c r="E14" s="24">
        <v>74.900000000000006</v>
      </c>
      <c r="F14" s="22"/>
      <c r="G14" s="23"/>
      <c r="H14" s="22"/>
      <c r="I14" s="34"/>
      <c r="J14" s="40"/>
    </row>
    <row r="15" spans="1:10" ht="94.5">
      <c r="A15" s="17" t="s">
        <v>30</v>
      </c>
      <c r="B15" s="25" t="s">
        <v>31</v>
      </c>
      <c r="C15" s="19" t="s">
        <v>32</v>
      </c>
      <c r="D15" s="22">
        <v>2293409.7000000002</v>
      </c>
      <c r="E15" s="26"/>
      <c r="F15" s="27"/>
      <c r="G15" s="23"/>
      <c r="H15" s="28"/>
      <c r="I15" s="34"/>
      <c r="J15" s="40"/>
    </row>
    <row r="16" spans="1:10" ht="110.25">
      <c r="A16" s="17" t="s">
        <v>33</v>
      </c>
      <c r="B16" s="29" t="s">
        <v>34</v>
      </c>
      <c r="C16" s="19" t="s">
        <v>35</v>
      </c>
      <c r="D16" s="22">
        <v>1781979.3</v>
      </c>
      <c r="E16" s="24">
        <v>77.7</v>
      </c>
      <c r="F16" s="36">
        <v>2.0445000000000002</v>
      </c>
      <c r="G16" s="23">
        <v>80</v>
      </c>
      <c r="H16" s="22">
        <v>29146.1</v>
      </c>
      <c r="I16" s="34">
        <v>0.12759999999999999</v>
      </c>
      <c r="J16" s="40">
        <f>H16/80%*20%*I16%</f>
        <v>9.2976058999999989</v>
      </c>
    </row>
    <row r="17" spans="1:10" ht="126">
      <c r="A17" s="17" t="s">
        <v>36</v>
      </c>
      <c r="B17" s="29" t="s">
        <v>37</v>
      </c>
      <c r="C17" s="19" t="s">
        <v>38</v>
      </c>
      <c r="D17" s="22">
        <v>511430.40000000002</v>
      </c>
      <c r="E17" s="24">
        <v>22.3</v>
      </c>
      <c r="F17" s="36">
        <v>1.7795000000000001</v>
      </c>
      <c r="G17" s="23">
        <v>100</v>
      </c>
      <c r="H17" s="22">
        <v>9109.9</v>
      </c>
      <c r="I17" s="34"/>
      <c r="J17" s="40"/>
    </row>
    <row r="18" spans="1:10" ht="47.25">
      <c r="A18" s="17" t="s">
        <v>39</v>
      </c>
      <c r="B18" s="30" t="s">
        <v>40</v>
      </c>
      <c r="C18" s="19" t="s">
        <v>41</v>
      </c>
      <c r="D18" s="22"/>
      <c r="E18" s="24"/>
      <c r="F18" s="27"/>
      <c r="G18" s="23"/>
      <c r="H18" s="22">
        <v>38247</v>
      </c>
      <c r="I18" s="34"/>
      <c r="J18" s="40"/>
    </row>
    <row r="19" spans="1:10" ht="31.5">
      <c r="A19" s="17" t="s">
        <v>42</v>
      </c>
      <c r="B19" s="18" t="s">
        <v>43</v>
      </c>
      <c r="C19" s="22"/>
      <c r="D19" s="20">
        <v>555722897.79999995</v>
      </c>
      <c r="E19" s="24">
        <v>74.900000000000006</v>
      </c>
      <c r="F19" s="22"/>
      <c r="G19" s="23"/>
      <c r="H19" s="22"/>
      <c r="I19" s="34"/>
      <c r="J19" s="40"/>
    </row>
    <row r="20" spans="1:10" ht="78.75">
      <c r="A20" s="17" t="s">
        <v>44</v>
      </c>
      <c r="B20" s="25" t="s">
        <v>45</v>
      </c>
      <c r="C20" s="19" t="s">
        <v>46</v>
      </c>
      <c r="D20" s="22">
        <v>416236450.5</v>
      </c>
      <c r="E20" s="26"/>
      <c r="F20" s="27"/>
      <c r="G20" s="23"/>
      <c r="H20" s="28"/>
      <c r="I20" s="34"/>
      <c r="J20" s="40"/>
    </row>
    <row r="21" spans="1:10" ht="94.5">
      <c r="A21" s="17" t="s">
        <v>47</v>
      </c>
      <c r="B21" s="29" t="s">
        <v>48</v>
      </c>
      <c r="C21" s="19" t="s">
        <v>49</v>
      </c>
      <c r="D21" s="22">
        <v>323415722</v>
      </c>
      <c r="E21" s="24">
        <v>77.7</v>
      </c>
      <c r="F21" s="36">
        <v>2.0445000000000002</v>
      </c>
      <c r="G21" s="23">
        <v>80</v>
      </c>
      <c r="H21" s="22">
        <v>5289787.5</v>
      </c>
      <c r="I21" s="34">
        <v>0.12759999999999999</v>
      </c>
      <c r="J21" s="40">
        <f>H21/80%*20%*I21%</f>
        <v>1687.4422125000001</v>
      </c>
    </row>
    <row r="22" spans="1:10" ht="110.25">
      <c r="A22" s="17" t="s">
        <v>50</v>
      </c>
      <c r="B22" s="29" t="s">
        <v>51</v>
      </c>
      <c r="C22" s="19" t="s">
        <v>52</v>
      </c>
      <c r="D22" s="22">
        <v>92820728.5</v>
      </c>
      <c r="E22" s="24">
        <v>22.3</v>
      </c>
      <c r="F22" s="36">
        <v>1.7795000000000001</v>
      </c>
      <c r="G22" s="23">
        <v>100</v>
      </c>
      <c r="H22" s="22">
        <v>1651744.9</v>
      </c>
      <c r="I22" s="34"/>
      <c r="J22" s="40"/>
    </row>
    <row r="23" spans="1:10" ht="31.5">
      <c r="A23" s="17" t="s">
        <v>53</v>
      </c>
      <c r="B23" s="30" t="s">
        <v>54</v>
      </c>
      <c r="C23" s="19" t="s">
        <v>55</v>
      </c>
      <c r="D23" s="22"/>
      <c r="E23" s="24"/>
      <c r="F23" s="27"/>
      <c r="G23" s="23"/>
      <c r="H23" s="22">
        <v>6941532.4000000004</v>
      </c>
      <c r="I23" s="34"/>
      <c r="J23" s="40"/>
    </row>
    <row r="24" spans="1:10" ht="31.5">
      <c r="A24" s="17" t="s">
        <v>56</v>
      </c>
      <c r="B24" s="18" t="s">
        <v>57</v>
      </c>
      <c r="C24" s="22"/>
      <c r="D24" s="20">
        <v>-56677180.200000003</v>
      </c>
      <c r="E24" s="24">
        <v>74.900000000000006</v>
      </c>
      <c r="F24" s="22"/>
      <c r="G24" s="23"/>
      <c r="H24" s="22"/>
      <c r="I24" s="34"/>
      <c r="J24" s="40"/>
    </row>
    <row r="25" spans="1:10" ht="78.75">
      <c r="A25" s="17" t="s">
        <v>58</v>
      </c>
      <c r="B25" s="25" t="s">
        <v>59</v>
      </c>
      <c r="C25" s="19" t="s">
        <v>60</v>
      </c>
      <c r="D25" s="22">
        <v>-42451208</v>
      </c>
      <c r="E25" s="26"/>
      <c r="F25" s="27"/>
      <c r="G25" s="23"/>
      <c r="H25" s="28"/>
      <c r="I25" s="34"/>
      <c r="J25" s="40"/>
    </row>
    <row r="26" spans="1:10" ht="94.5">
      <c r="A26" s="17" t="s">
        <v>61</v>
      </c>
      <c r="B26" s="29" t="s">
        <v>62</v>
      </c>
      <c r="C26" s="19" t="s">
        <v>63</v>
      </c>
      <c r="D26" s="22">
        <v>-32984588.600000001</v>
      </c>
      <c r="E26" s="24">
        <v>77.7</v>
      </c>
      <c r="F26" s="36">
        <v>2.0445000000000002</v>
      </c>
      <c r="G26" s="23">
        <v>80</v>
      </c>
      <c r="H26" s="22">
        <v>-539495.9</v>
      </c>
      <c r="I26" s="34">
        <v>0.12759999999999999</v>
      </c>
      <c r="J26" s="40">
        <f>H26/80%*20%*I26%</f>
        <v>-172.09919210000001</v>
      </c>
    </row>
    <row r="27" spans="1:10" ht="110.25">
      <c r="A27" s="17" t="s">
        <v>64</v>
      </c>
      <c r="B27" s="29" t="s">
        <v>65</v>
      </c>
      <c r="C27" s="19" t="s">
        <v>66</v>
      </c>
      <c r="D27" s="22">
        <v>-9466619.4000000004</v>
      </c>
      <c r="E27" s="24">
        <v>22.3</v>
      </c>
      <c r="F27" s="36">
        <v>1.7795000000000001</v>
      </c>
      <c r="G27" s="23">
        <v>100</v>
      </c>
      <c r="H27" s="22">
        <v>-168458.5</v>
      </c>
      <c r="I27" s="34"/>
      <c r="J27" s="40"/>
    </row>
    <row r="28" spans="1:10" ht="31.5">
      <c r="A28" s="17" t="s">
        <v>67</v>
      </c>
      <c r="B28" s="30" t="s">
        <v>68</v>
      </c>
      <c r="C28" s="19" t="s">
        <v>69</v>
      </c>
      <c r="D28" s="22"/>
      <c r="E28" s="31"/>
      <c r="F28" s="27"/>
      <c r="G28" s="23"/>
      <c r="H28" s="22">
        <v>-707954.4</v>
      </c>
      <c r="I28" s="34"/>
      <c r="J28" s="40"/>
    </row>
    <row r="29" spans="1:10" ht="31.5">
      <c r="A29" s="17" t="s">
        <v>70</v>
      </c>
      <c r="B29" s="18" t="s">
        <v>77</v>
      </c>
      <c r="C29" s="19" t="s">
        <v>71</v>
      </c>
      <c r="D29" s="28"/>
      <c r="E29" s="22"/>
      <c r="F29" s="32"/>
      <c r="G29" s="23"/>
      <c r="H29" s="22">
        <v>12020865.199999999</v>
      </c>
      <c r="I29" s="34"/>
      <c r="J29" s="40">
        <f>SUM(J11:J28)</f>
        <v>2922.1956082000002</v>
      </c>
    </row>
  </sheetData>
  <mergeCells count="3">
    <mergeCell ref="G1:J1"/>
    <mergeCell ref="F2:J2"/>
    <mergeCell ref="A4:J4"/>
  </mergeCells>
  <pageMargins left="0.70866141732283472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2022-11-11T06:15:13Z</dcterms:modified>
</cp:coreProperties>
</file>